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970" activeTab="3"/>
  </bookViews>
  <sheets>
    <sheet name="（标段1）报刊主线承运" sheetId="1" r:id="rId1"/>
    <sheet name="(标段2）报刊接驳干线承运" sheetId="2" r:id="rId2"/>
    <sheet name="（标段3）报刊运输不固定线路承运" sheetId="3" r:id="rId3"/>
    <sheet name="（标段4）南方优品食材运输线路承运" sheetId="4" r:id="rId4"/>
  </sheets>
  <calcPr calcId="144525"/>
</workbook>
</file>

<file path=xl/sharedStrings.xml><?xml version="1.0" encoding="utf-8"?>
<sst xmlns="http://schemas.openxmlformats.org/spreadsheetml/2006/main" count="155" uniqueCount="123">
  <si>
    <t>报刊主线承运所需车型及具体要求报价表 （标段1）</t>
  </si>
  <si>
    <t>线路</t>
  </si>
  <si>
    <t>区域</t>
  </si>
  <si>
    <t>起始地</t>
  </si>
  <si>
    <t>目的地</t>
  </si>
  <si>
    <t>发车-到达最后目的地时效要求（小时）</t>
  </si>
  <si>
    <t>公里数
（单程）</t>
  </si>
  <si>
    <t>车型：4.2米箱式货车（宽体）               报价单位为：元/趟</t>
  </si>
  <si>
    <t>备注</t>
  </si>
  <si>
    <t>南海里水</t>
  </si>
  <si>
    <t>佛山南海里水里和北路8号</t>
  </si>
  <si>
    <t>黄埔线（萝岗揽投部→NF南部邮件处理中心→NF新塘邮局）</t>
  </si>
  <si>
    <t>到第1站点1.5小时内</t>
  </si>
  <si>
    <t>番禺线（大石邮局→钟村邮局.祈福邮局→新造邮局.清河邮局.南沙邮局→塘东分局邮局→德兴投递部）</t>
  </si>
  <si>
    <t>科学城（天河北站内→科学城揽投部→中山大道东揽投部→开发区揽投部）</t>
  </si>
  <si>
    <t>机场单位1（机场站→南航客舱部）</t>
  </si>
  <si>
    <t>增城线（NF荔城投递部+NF荔城邮件处理中心→NF九佛投递部→NF镇龙邮局）</t>
  </si>
  <si>
    <t>到第1站点1小时内</t>
  </si>
  <si>
    <t>英德线（黎溪→连江口→英德）</t>
  </si>
  <si>
    <t>到第1站点2.5小时内</t>
  </si>
  <si>
    <t>肇庆线（鼎湖（接驳车）→肇庆（接驳车）→高要）</t>
  </si>
  <si>
    <t>惠州线（惠州→仲恺→恵城报业大厦印刷厂）</t>
  </si>
  <si>
    <t>阳江线（阳江日报社）</t>
  </si>
  <si>
    <t>到第1站点3小时内</t>
  </si>
  <si>
    <t>花都线（花都邮局）</t>
  </si>
  <si>
    <t>清远线（源潭→清城）</t>
  </si>
  <si>
    <t>惠阳线（博罗站→惠阳站）</t>
  </si>
  <si>
    <t>到第1站点2小时内</t>
  </si>
  <si>
    <t>惠东线（惠东站）</t>
  </si>
  <si>
    <t>韶关线南方日报（韶关日报社→乌石发电）</t>
  </si>
  <si>
    <t>韶关线韶关日报（韶关日报社）</t>
  </si>
  <si>
    <t>恩平线（水口邮局→开平邮局→江洲站→恩平邮局）</t>
  </si>
  <si>
    <t>河源A线（河源站→东源站→埔前站）</t>
  </si>
  <si>
    <t>河源B线（河源站→东源站→埔前站→升平村）</t>
  </si>
  <si>
    <t>合作要求：
1、以上线路的运费报价中已包含了人工、车辆费用（即含路桥费、油费、维修保养费、保险、装卸等费用）。
2、承运方车辆去程优先选择高速公路线路 ，确保运输时效；
3、以上报价含开具9%专用增值税发票；
4、由于甲方原因导致车辆放空的，按照运费的40%结算；
5、如有由于乙方原因导致时效延误或产生服务投诉的 ，按《车辆考核标准》的扣罚标准执行；
6、需要与甲方提前做好沟通，确保报刊等货物安全，并按要求做好报刊等货物交接签收手续 ，并将回单交回；
7、所有车辆必须为箱式密封货车，车厢要求干爽清洁；
8、承运方合同相关服务要求详见合同相关条款 。
9、中选承运单位在乙方应在合同签订生效后的 15个工作日内，向甲方支付服务履约保证金。其它承运方合同相关服务要求详见合同相关条款；
10、报价人必须严格按照以上合作要求进行报价 ，并严格按以上报价履行承运责任；如中选后未按以上合作要求执行的，除按合同相关条款扣罚外，合同自动终止并列入集团合作单位黑名单 ，不得再参与南方报业传媒集团（南方日报社）的任何投标项目 。</t>
  </si>
  <si>
    <t>报刊接驳干线承运所需车型及具体要求报价表（标段2）</t>
  </si>
  <si>
    <t>发车-到达最后目的地时效要求
（小时）</t>
  </si>
  <si>
    <t>车型：4.2米箱式货车（宽体）              报价单位为：元/趟</t>
  </si>
  <si>
    <t>肇庆</t>
  </si>
  <si>
    <t>怀集线</t>
  </si>
  <si>
    <t>肇庆城区→大沙镇→大旺站→四会站→石狗镇→黄田镇→石涧镇→广宁站→古水镇→坳仔镇→怀集站</t>
  </si>
  <si>
    <t>5.5小时内</t>
  </si>
  <si>
    <t>封开线</t>
  </si>
  <si>
    <t>肇庆城区→小湘镇→禄步镇→悦城镇→九市镇→德庆站→长岗镇→封开站</t>
  </si>
  <si>
    <t>11：25之前完成</t>
  </si>
  <si>
    <t>云浮</t>
  </si>
  <si>
    <t>罗定线</t>
  </si>
  <si>
    <t>云浮腰古→新兴→安塘→罗定</t>
  </si>
  <si>
    <t>10：10之前完成</t>
  </si>
  <si>
    <t>郁南线</t>
  </si>
  <si>
    <t>云浮腰古→云安→南江口→郁南</t>
  </si>
  <si>
    <t>9：00之前完成</t>
  </si>
  <si>
    <t>清远</t>
  </si>
  <si>
    <t>连南线</t>
  </si>
  <si>
    <t>清远→清新西→清新→杜步→阳山→连州→连南→太保→连山→香坪</t>
  </si>
  <si>
    <t>11：30之前完成</t>
  </si>
  <si>
    <t>佛岗线</t>
  </si>
  <si>
    <t>源潭→佛冈</t>
  </si>
  <si>
    <t>9：30之前完成</t>
  </si>
  <si>
    <t>河源</t>
  </si>
  <si>
    <t>龙川线</t>
  </si>
  <si>
    <t>河源→龙川邮局</t>
  </si>
  <si>
    <t>11：20之前完成</t>
  </si>
  <si>
    <t>和平线</t>
  </si>
  <si>
    <t>河源→中信支局→三角→大湖→绣缎→和平邮局</t>
  </si>
  <si>
    <t>11：45之前完成</t>
  </si>
  <si>
    <t>连平线</t>
  </si>
  <si>
    <t>河源绣缎→连平邮局</t>
  </si>
  <si>
    <t>11：50之前完成</t>
  </si>
  <si>
    <t>紫金线</t>
  </si>
  <si>
    <t>河源→紫金邮局→古竹支局→临江支局→义容支局</t>
  </si>
  <si>
    <t>11：10之前完成</t>
  </si>
  <si>
    <t>东莞</t>
  </si>
  <si>
    <t>汕尾线</t>
  </si>
  <si>
    <t>东莞-汕尾-海丰-陆丰-陆河</t>
  </si>
  <si>
    <t>当日送达</t>
  </si>
  <si>
    <t>汕头</t>
  </si>
  <si>
    <t>潮州线</t>
  </si>
  <si>
    <t>汕头→潮州邮局→潮州日报</t>
  </si>
  <si>
    <t>需打包装车、分发尾数
(自配打包人员及打包带)</t>
  </si>
  <si>
    <t>汕头线</t>
  </si>
  <si>
    <t>汕头→汕头站→汕头邮局</t>
  </si>
  <si>
    <t xml:space="preserve">合作要求：
1、以上线路的运费报价中已包含了人工、车辆费用（即含路桥费、油费、维修保养费、保险、装卸）等所有费用，甲方不再另行支付其他与运输相关的费用。
2、承运方车辆去程优先选择高速公路线路，确保运输时效；
3、以上报价含开具9%专用增值税发票；
4、由于甲方原因导致车辆放空的，按照运费的40%结算；
5、如有由于乙方原因导致时效延误或产生服务投诉的，按《外包车辆考核标准》的扣罚标准执行；
6、需要与甲方提前做好沟通，确保报刊等货物安全，并按要求做好报刊等货物交接签收手续，并将回单交回；
7、所有车辆必须为箱式密封货车，车厢要求干爽清洁；
8、承运方合同相关服务要求详见合同相关条款。
9、中选承运单位在乙方应在合同签订生效后的15个工作日内，向甲方支付服务履约保证金。其它承运方合同相关服务要求详见合同相关条款；
10、报价人必须严格按照以上合作要求进行报价，并严格按以上报价履行承运责任；如中选后未按以上合作要求执行的，除按合同相关条款扣罚外，合同自动终止并列入集团合作单位黑名单，不得再参与南方报业传媒集团（南方日报社）的任何投标项目。
</t>
  </si>
  <si>
    <t>非固定时间报刊运输线路承运所需车型及具体要求报价表（标段3）</t>
  </si>
  <si>
    <t>序号</t>
  </si>
  <si>
    <t>公里数            （单程）</t>
  </si>
  <si>
    <t>时效要求          （小时）</t>
  </si>
  <si>
    <t>4.2米车型报价
（权重占比5%）
（箱车）元/趟</t>
  </si>
  <si>
    <t>7.6米车型报价
（权重占比5%）
（箱车）元/趟</t>
  </si>
  <si>
    <t>9.6米车型报价
（权重占比90%）
（箱车）元/趟</t>
  </si>
  <si>
    <t>报价</t>
  </si>
  <si>
    <t>广东省内</t>
  </si>
  <si>
    <t>印刷厂（广州或佛山）</t>
  </si>
  <si>
    <t>1.“小计”为每种车型不同线路的报价金额合计；
2.“合计”为每种车型报价小计乘以对应的权重占比后的金额合计。</t>
  </si>
  <si>
    <t>潮州</t>
  </si>
  <si>
    <t>汕尾</t>
  </si>
  <si>
    <t>揭阳</t>
  </si>
  <si>
    <t>梅州</t>
  </si>
  <si>
    <t>茂名</t>
  </si>
  <si>
    <t>湛江</t>
  </si>
  <si>
    <t>茂名-湛江</t>
  </si>
  <si>
    <t>揭阳-梅州</t>
  </si>
  <si>
    <t>汕尾-汕头-潮州</t>
  </si>
  <si>
    <t>汕头-揭阳</t>
  </si>
  <si>
    <t>汕尾-潮州</t>
  </si>
  <si>
    <t>佛山里水</t>
  </si>
  <si>
    <t>小计</t>
  </si>
  <si>
    <t>合计</t>
  </si>
  <si>
    <r>
      <t>备注：
1、</t>
    </r>
    <r>
      <rPr>
        <b/>
        <sz val="12"/>
        <color rgb="FF000000"/>
        <rFont val="宋体"/>
        <charset val="134"/>
      </rPr>
      <t>以上线路的运费报价中已包含了人工、车辆（含路桥费、油费、维修保养费、保险等费用）、卸货等费用。</t>
    </r>
    <r>
      <rPr>
        <sz val="12"/>
        <color rgb="FF000000"/>
        <rFont val="宋体"/>
        <charset val="134"/>
      </rPr>
      <t xml:space="preserve">
2、以上报价含开具9%的增值税专用发票。
3、由于采购人原因导致车辆放空的，按照运费的40%结算。
4、需要与上下游提前做好沟通，确保货品安全，并按要求做好与仓库以及客户的货品交接签收手续，并将回单交回仓库。
5、所有车辆必须干爽清洁。
6、相关服务要求详见合同相关条款。
7、中选承运单位在乙方应在合同签订生效后的15个工作日内，向甲方支付服务履约保证金。其它承运方合同相关服务要求详见合同相关条款；
8、报价人必须严格按照以上合作要求进行报价，并严格按以上报价履行承运责任；如中选后未按以上合作要求执行的，除按合同相关条款扣罚外，合同自动终止并列入集团合作单位黑名单，不得再参与南方报业传媒集团（南方日报社）的任何投标项目。                                                                                                                                      </t>
    </r>
  </si>
  <si>
    <t>南方优品食材供应承运所需车型及具体要求报价表（标段4）</t>
  </si>
  <si>
    <t>基础公里数
（单程）</t>
  </si>
  <si>
    <t>车型：面包车（例如金杯车）（权重占比20%）</t>
  </si>
  <si>
    <t>车型：4.2米箱式货车（权重占比80%）</t>
  </si>
  <si>
    <t>合计报价</t>
  </si>
  <si>
    <t>冷藏车</t>
  </si>
  <si>
    <t>基础价（元）</t>
  </si>
  <si>
    <t>每增加一公里增加的报价
（元/公里）</t>
  </si>
  <si>
    <t>以3个配送网点为基准，每增加一个网点增加的报价（元/点）</t>
  </si>
  <si>
    <t>【基础价+每增加一公里增加的报价】*90%+每增加一个网点增加的报价*10%（合计/元）</t>
  </si>
  <si>
    <t>分拣中心</t>
  </si>
  <si>
    <t>不固定</t>
  </si>
  <si>
    <t>50公里</t>
  </si>
  <si>
    <t>一、合作要求：
1、起始地分拣中心为甲方食材分拣中心，区域为广东省内，目前集中在佛山、湛江、惠州、韶关，因业务需要随时新增或调整；目的地为广东省内，以分拣中心辐射周边100公里左右区域。
2、以上线路的运费报价中已包含了人工、车辆费用（即含路桥费、油费、维修保养费、保险、装卸搬运等费用）；
3、承运方车辆去程优先选择高速公路线路，确保运输时效；                                                                                                                                              
4、以上报价含开具9%增值税专用发票；
5、由于甲方原因导致车辆放空的，按照运费的40%结算；
6、如有由于乙方原因导致时效延误或产生服务投诉的，每例扣罚运费的10%，导致严重投诉的每例扣罚运费的20%-60%；
7、所有车辆必须干爽清洁；
8、承运方合同相关服务要求详见合同相关条款；
9、中选承运单位在乙方应在合同签订生效后的15个工作日内，向甲方支付服务履约保证金，其它承运方合同相关服务要求详见合同相关条款；
10、报价人必须严格按照以上合作要求进行报价，并严格按以上报价履行承运责任；如中选后未按以上合作要求执行的，除按合同相关条款扣罚外，合同自动终止并列入集团合作单位黑名单，不得再参与南方报业传媒集团（南方日报社）的任何投标项目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</si>
</sst>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</numFmts>
  <fonts count="39">
    <font>
      <sz val="12"/>
      <color theme="1"/>
      <name val="等线"/>
      <charset val="134"/>
      <scheme val="minor"/>
    </font>
    <font>
      <sz val="10"/>
      <color rgb="FF000000"/>
      <name val="Times New Roman"/>
      <charset val="134"/>
    </font>
    <font>
      <b/>
      <sz val="16"/>
      <color rgb="FF000000"/>
      <name val="宋体"/>
      <charset val="134"/>
    </font>
    <font>
      <b/>
      <sz val="10"/>
      <color rgb="FF000000"/>
      <name val="宋体"/>
      <charset val="134"/>
    </font>
    <font>
      <b/>
      <sz val="10"/>
      <color rgb="FF000000"/>
      <name val="Times New Roman"/>
      <charset val="134"/>
    </font>
    <font>
      <sz val="10"/>
      <color rgb="FF000000"/>
      <name val="宋体"/>
      <charset val="134"/>
    </font>
    <font>
      <sz val="10"/>
      <name val="等线"/>
      <charset val="134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b/>
      <sz val="14"/>
      <color rgb="FF000000"/>
      <name val="宋体"/>
      <charset val="134"/>
    </font>
    <font>
      <b/>
      <sz val="9"/>
      <color rgb="FF000000"/>
      <name val="宋体"/>
      <charset val="134"/>
    </font>
    <font>
      <b/>
      <sz val="11"/>
      <color rgb="FF000000"/>
      <name val="宋体"/>
      <charset val="134"/>
    </font>
    <font>
      <b/>
      <sz val="18"/>
      <color rgb="FF000000"/>
      <name val="宋体"/>
      <charset val="134"/>
    </font>
    <font>
      <sz val="11"/>
      <color rgb="FF000000"/>
      <name val="仿宋"/>
      <charset val="134"/>
    </font>
    <font>
      <sz val="10"/>
      <color rgb="FFFF0000"/>
      <name val="宋体"/>
      <charset val="134"/>
    </font>
    <font>
      <sz val="10"/>
      <name val="宋体"/>
      <charset val="134"/>
    </font>
    <font>
      <b/>
      <sz val="12"/>
      <color rgb="FF000000"/>
      <name val="宋体"/>
      <charset val="134"/>
    </font>
    <font>
      <sz val="9"/>
      <color rgb="FF000000"/>
      <name val="Times New Roman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9" fillId="0" borderId="0" applyFont="0" applyFill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1" fillId="4" borderId="13" applyNumberFormat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8" borderId="14" applyNumberFormat="0" applyFont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32" fillId="12" borderId="17" applyNumberFormat="0" applyAlignment="0" applyProtection="0">
      <alignment vertical="center"/>
    </xf>
    <xf numFmtId="0" fontId="33" fillId="12" borderId="13" applyNumberFormat="0" applyAlignment="0" applyProtection="0">
      <alignment vertical="center"/>
    </xf>
    <xf numFmtId="0" fontId="34" fillId="13" borderId="18" applyNumberFormat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36" fillId="0" borderId="20" applyNumberFormat="0" applyFill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87">
    <xf numFmtId="0" fontId="0" fillId="0" borderId="0" xfId="0">
      <alignment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1" fontId="5" fillId="2" borderId="1" xfId="0" applyNumberFormat="1" applyFont="1" applyFill="1" applyBorder="1" applyAlignment="1" applyProtection="1">
      <alignment horizontal="center" vertical="center" shrinkToFit="1"/>
    </xf>
    <xf numFmtId="0" fontId="5" fillId="2" borderId="1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left" vertical="top" wrapText="1"/>
    </xf>
    <xf numFmtId="0" fontId="3" fillId="0" borderId="4" xfId="0" applyFont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/>
    </xf>
    <xf numFmtId="0" fontId="6" fillId="0" borderId="6" xfId="0" applyFont="1" applyBorder="1" applyProtection="1">
      <alignment vertical="center"/>
    </xf>
    <xf numFmtId="0" fontId="3" fillId="0" borderId="6" xfId="0" applyFont="1" applyBorder="1" applyAlignment="1" applyProtection="1">
      <alignment horizontal="center" vertical="center"/>
    </xf>
    <xf numFmtId="0" fontId="3" fillId="0" borderId="7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 applyAlignment="1">
      <alignment horizontal="center" vertical="center" wrapText="1"/>
    </xf>
    <xf numFmtId="0" fontId="11" fillId="0" borderId="5" xfId="0" applyFont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</xf>
    <xf numFmtId="0" fontId="11" fillId="0" borderId="2" xfId="0" applyFont="1" applyBorder="1" applyAlignment="1" applyProtection="1">
      <alignment horizontal="center" vertical="center" wrapText="1"/>
    </xf>
    <xf numFmtId="0" fontId="11" fillId="0" borderId="7" xfId="0" applyFont="1" applyBorder="1" applyAlignment="1" applyProtection="1">
      <alignment horizontal="center" vertical="center" wrapText="1"/>
    </xf>
    <xf numFmtId="0" fontId="11" fillId="0" borderId="6" xfId="0" applyFont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 wrapText="1"/>
    </xf>
    <xf numFmtId="0" fontId="8" fillId="0" borderId="5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center"/>
    </xf>
    <xf numFmtId="9" fontId="8" fillId="0" borderId="1" xfId="0" applyNumberFormat="1" applyFont="1" applyBorder="1" applyAlignment="1" applyProtection="1">
      <alignment horizontal="center" vertical="center"/>
    </xf>
    <xf numFmtId="0" fontId="8" fillId="0" borderId="6" xfId="0" applyFont="1" applyBorder="1" applyAlignment="1" applyProtection="1">
      <alignment horizontal="center" vertical="center" wrapText="1"/>
    </xf>
    <xf numFmtId="0" fontId="8" fillId="0" borderId="7" xfId="0" applyFont="1" applyBorder="1" applyAlignment="1" applyProtection="1">
      <alignment horizontal="center" vertical="center" wrapText="1"/>
    </xf>
    <xf numFmtId="0" fontId="8" fillId="0" borderId="5" xfId="0" applyFont="1" applyBorder="1" applyAlignment="1" applyProtection="1">
      <alignment horizontal="center" vertical="center"/>
    </xf>
    <xf numFmtId="9" fontId="8" fillId="0" borderId="5" xfId="0" applyNumberFormat="1" applyFont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horizontal="center" vertical="center" wrapText="1"/>
    </xf>
    <xf numFmtId="0" fontId="12" fillId="0" borderId="2" xfId="0" applyFont="1" applyBorder="1" applyAlignment="1" applyProtection="1">
      <alignment horizontal="center" vertical="center" wrapText="1"/>
    </xf>
    <xf numFmtId="0" fontId="12" fillId="0" borderId="8" xfId="0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1" fillId="0" borderId="5" xfId="0" applyFont="1" applyBorder="1" applyAlignment="1" applyProtection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6" xfId="0" applyFont="1" applyBorder="1" applyAlignment="1" applyProtection="1">
      <alignment horizontal="center" vertical="center"/>
    </xf>
    <xf numFmtId="0" fontId="8" fillId="0" borderId="1" xfId="0" applyFont="1" applyBorder="1" applyProtection="1">
      <alignment vertical="center"/>
    </xf>
    <xf numFmtId="0" fontId="8" fillId="0" borderId="5" xfId="0" applyFont="1" applyBorder="1" applyAlignment="1" applyProtection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8" fillId="0" borderId="6" xfId="0" applyFont="1" applyBorder="1" applyAlignment="1" applyProtection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8" fillId="0" borderId="5" xfId="0" applyFont="1" applyBorder="1" applyProtection="1">
      <alignment vertical="center"/>
    </xf>
    <xf numFmtId="0" fontId="12" fillId="0" borderId="9" xfId="0" applyFont="1" applyBorder="1" applyAlignment="1" applyProtection="1">
      <alignment horizontal="center" vertical="center" wrapText="1"/>
    </xf>
    <xf numFmtId="0" fontId="8" fillId="0" borderId="7" xfId="0" applyFont="1" applyBorder="1" applyAlignment="1" applyProtection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top" wrapText="1"/>
    </xf>
    <xf numFmtId="176" fontId="5" fillId="0" borderId="1" xfId="0" applyNumberFormat="1" applyFont="1" applyBorder="1" applyAlignment="1" applyProtection="1">
      <alignment horizontal="center" vertical="center" shrinkToFit="1"/>
    </xf>
    <xf numFmtId="0" fontId="5" fillId="0" borderId="1" xfId="0" applyFont="1" applyBorder="1" applyAlignment="1" applyProtection="1">
      <alignment horizontal="center" vertical="center" wrapText="1"/>
    </xf>
    <xf numFmtId="176" fontId="15" fillId="0" borderId="1" xfId="0" applyNumberFormat="1" applyFont="1" applyBorder="1" applyAlignment="1" applyProtection="1">
      <alignment horizontal="center" vertical="center" shrinkToFit="1"/>
    </xf>
    <xf numFmtId="1" fontId="5" fillId="0" borderId="1" xfId="0" applyNumberFormat="1" applyFont="1" applyBorder="1" applyAlignment="1" applyProtection="1">
      <alignment horizontal="center" vertical="center" shrinkToFit="1"/>
    </xf>
    <xf numFmtId="0" fontId="5" fillId="0" borderId="10" xfId="0" applyFont="1" applyBorder="1" applyAlignment="1" applyProtection="1">
      <alignment horizontal="center" vertical="center" wrapText="1"/>
    </xf>
    <xf numFmtId="0" fontId="5" fillId="0" borderId="11" xfId="0" applyFont="1" applyBorder="1" applyAlignment="1" applyProtection="1">
      <alignment horizontal="center" vertical="center" wrapText="1"/>
    </xf>
    <xf numFmtId="0" fontId="1" fillId="0" borderId="11" xfId="0" applyFont="1" applyBorder="1" applyAlignment="1" applyProtection="1">
      <alignment horizontal="center" vertical="center" wrapText="1"/>
    </xf>
    <xf numFmtId="176" fontId="15" fillId="0" borderId="7" xfId="0" applyNumberFormat="1" applyFont="1" applyBorder="1" applyAlignment="1" applyProtection="1">
      <alignment horizontal="center" vertical="center" shrinkToFit="1"/>
    </xf>
    <xf numFmtId="0" fontId="5" fillId="0" borderId="2" xfId="0" applyFont="1" applyBorder="1" applyAlignment="1" applyProtection="1">
      <alignment horizontal="center" vertical="center" wrapText="1"/>
    </xf>
    <xf numFmtId="0" fontId="5" fillId="0" borderId="12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/>
    </xf>
    <xf numFmtId="1" fontId="16" fillId="0" borderId="5" xfId="0" applyNumberFormat="1" applyFont="1" applyBorder="1" applyAlignment="1" applyProtection="1">
      <alignment horizontal="center" vertical="center" wrapText="1"/>
    </xf>
    <xf numFmtId="1" fontId="16" fillId="0" borderId="7" xfId="0" applyNumberFormat="1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left" vertical="top" wrapText="1"/>
    </xf>
    <xf numFmtId="0" fontId="2" fillId="0" borderId="0" xfId="0" applyFont="1" applyAlignment="1">
      <alignment horizontal="left" vertical="top" wrapText="1" indent="9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3" fillId="0" borderId="1" xfId="0" applyFont="1" applyBorder="1" applyAlignment="1" applyProtection="1">
      <alignment horizontal="left" vertical="center" wrapText="1" indent="1"/>
    </xf>
    <xf numFmtId="1" fontId="5" fillId="0" borderId="7" xfId="0" applyNumberFormat="1" applyFont="1" applyBorder="1" applyAlignment="1" applyProtection="1">
      <alignment horizontal="center" vertical="center" shrinkToFit="1"/>
    </xf>
    <xf numFmtId="0" fontId="5" fillId="0" borderId="11" xfId="0" applyFont="1" applyBorder="1" applyAlignment="1" applyProtection="1">
      <alignment horizontal="left" vertical="center" wrapText="1"/>
    </xf>
    <xf numFmtId="0" fontId="7" fillId="0" borderId="7" xfId="0" applyFont="1" applyBorder="1" applyAlignment="1" applyProtection="1">
      <alignment horizontal="center" vertical="center" wrapText="1"/>
    </xf>
    <xf numFmtId="0" fontId="5" fillId="0" borderId="7" xfId="0" applyFont="1" applyBorder="1" applyAlignment="1" applyProtection="1">
      <alignment horizontal="center" vertical="center" wrapText="1"/>
    </xf>
    <xf numFmtId="0" fontId="1" fillId="0" borderId="10" xfId="0" applyFont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left" vertical="center" wrapText="1"/>
    </xf>
    <xf numFmtId="0" fontId="1" fillId="0" borderId="1" xfId="0" applyFont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left" vertical="center" shrinkToFit="1"/>
    </xf>
    <xf numFmtId="1" fontId="5" fillId="0" borderId="6" xfId="0" applyNumberFormat="1" applyFont="1" applyBorder="1" applyAlignment="1" applyProtection="1">
      <alignment horizontal="center" vertical="center" shrinkToFit="1"/>
    </xf>
    <xf numFmtId="0" fontId="1" fillId="0" borderId="5" xfId="0" applyFont="1" applyBorder="1" applyAlignment="1" applyProtection="1">
      <alignment horizontal="center" vertical="top" wrapText="1"/>
    </xf>
    <xf numFmtId="0" fontId="1" fillId="0" borderId="7" xfId="0" applyFont="1" applyBorder="1" applyAlignment="1" applyProtection="1">
      <alignment horizontal="center" vertical="top" wrapText="1"/>
    </xf>
    <xf numFmtId="0" fontId="7" fillId="0" borderId="1" xfId="0" applyFont="1" applyBorder="1" applyAlignment="1" applyProtection="1">
      <alignment horizontal="left" vertical="top" wrapText="1"/>
    </xf>
    <xf numFmtId="0" fontId="18" fillId="0" borderId="1" xfId="0" applyFont="1" applyBorder="1" applyAlignment="1" applyProtection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21"/>
  <sheetViews>
    <sheetView zoomScale="120" zoomScaleNormal="120" workbookViewId="0">
      <selection activeCell="A21" sqref="A21:H21"/>
    </sheetView>
  </sheetViews>
  <sheetFormatPr defaultColWidth="9.33333333333333" defaultRowHeight="12.75" customHeight="1" outlineLevelCol="7"/>
  <cols>
    <col min="2" max="2" width="10.5" style="1" customWidth="1"/>
    <col min="3" max="3" width="11.1666666666667" style="1" customWidth="1"/>
    <col min="4" max="4" width="54" style="1" customWidth="1"/>
    <col min="5" max="5" width="23.1666666666667" style="1" customWidth="1"/>
    <col min="6" max="6" width="10.1666666666667" style="1" customWidth="1"/>
    <col min="7" max="7" width="13.8333333333333" style="1" customWidth="1"/>
    <col min="8" max="8" width="9.58333333333333" style="1" customWidth="1"/>
  </cols>
  <sheetData>
    <row r="1" s="1" customFormat="1" ht="21.75" customHeight="1" spans="1:8">
      <c r="A1" s="72" t="s">
        <v>0</v>
      </c>
      <c r="B1" s="72"/>
      <c r="C1" s="72"/>
      <c r="D1" s="72"/>
      <c r="E1" s="72"/>
      <c r="F1" s="72"/>
      <c r="G1" s="72"/>
      <c r="H1" s="72"/>
    </row>
    <row r="2" s="1" customFormat="1" ht="60" customHeight="1" spans="1:8">
      <c r="A2" s="3" t="s">
        <v>1</v>
      </c>
      <c r="B2" s="73" t="s">
        <v>2</v>
      </c>
      <c r="C2" s="7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="1" customFormat="1" ht="25" customHeight="1" spans="1:8">
      <c r="A3" s="74">
        <v>1</v>
      </c>
      <c r="B3" s="58" t="s">
        <v>9</v>
      </c>
      <c r="C3" s="58" t="s">
        <v>10</v>
      </c>
      <c r="D3" s="75" t="s">
        <v>11</v>
      </c>
      <c r="E3" s="76" t="s">
        <v>12</v>
      </c>
      <c r="F3" s="76">
        <v>142</v>
      </c>
      <c r="G3" s="77"/>
      <c r="H3" s="77"/>
    </row>
    <row r="4" s="1" customFormat="1" ht="25" customHeight="1" spans="1:8">
      <c r="A4" s="74">
        <v>2</v>
      </c>
      <c r="B4" s="58"/>
      <c r="C4" s="78"/>
      <c r="D4" s="79" t="s">
        <v>13</v>
      </c>
      <c r="E4" s="76">
        <v>1.5</v>
      </c>
      <c r="F4" s="76">
        <v>79</v>
      </c>
      <c r="G4" s="55"/>
      <c r="H4" s="68"/>
    </row>
    <row r="5" s="1" customFormat="1" ht="25" customHeight="1" spans="1:8">
      <c r="A5" s="74">
        <v>3</v>
      </c>
      <c r="B5" s="58"/>
      <c r="C5" s="78"/>
      <c r="D5" s="79" t="s">
        <v>14</v>
      </c>
      <c r="E5" s="76">
        <v>1.5</v>
      </c>
      <c r="F5" s="76">
        <v>55</v>
      </c>
      <c r="G5" s="55"/>
      <c r="H5" s="80"/>
    </row>
    <row r="6" s="1" customFormat="1" ht="25" customHeight="1" spans="1:8">
      <c r="A6" s="74">
        <v>4</v>
      </c>
      <c r="B6" s="58"/>
      <c r="C6" s="78"/>
      <c r="D6" s="79" t="s">
        <v>15</v>
      </c>
      <c r="E6" s="76">
        <v>1.5</v>
      </c>
      <c r="F6" s="76">
        <v>76</v>
      </c>
      <c r="G6" s="55"/>
      <c r="H6" s="68"/>
    </row>
    <row r="7" s="1" customFormat="1" ht="25" customHeight="1" spans="1:8">
      <c r="A7" s="74">
        <v>5</v>
      </c>
      <c r="B7" s="58"/>
      <c r="C7" s="78"/>
      <c r="D7" s="79" t="s">
        <v>16</v>
      </c>
      <c r="E7" s="76" t="s">
        <v>17</v>
      </c>
      <c r="F7" s="76">
        <v>110</v>
      </c>
      <c r="G7" s="55"/>
      <c r="H7" s="68"/>
    </row>
    <row r="8" s="1" customFormat="1" ht="25" customHeight="1" spans="1:8">
      <c r="A8" s="74">
        <v>6</v>
      </c>
      <c r="B8" s="58"/>
      <c r="C8" s="78"/>
      <c r="D8" s="81" t="s">
        <v>18</v>
      </c>
      <c r="E8" s="76" t="s">
        <v>19</v>
      </c>
      <c r="F8" s="76">
        <v>150</v>
      </c>
      <c r="G8" s="55"/>
      <c r="H8" s="68"/>
    </row>
    <row r="9" s="1" customFormat="1" ht="25" customHeight="1" spans="1:8">
      <c r="A9" s="74">
        <v>7</v>
      </c>
      <c r="B9" s="58"/>
      <c r="C9" s="78"/>
      <c r="D9" s="81" t="s">
        <v>20</v>
      </c>
      <c r="E9" s="76">
        <v>4</v>
      </c>
      <c r="F9" s="76">
        <v>147</v>
      </c>
      <c r="G9" s="55"/>
      <c r="H9" s="68"/>
    </row>
    <row r="10" s="1" customFormat="1" ht="25" customHeight="1" spans="1:8">
      <c r="A10" s="74">
        <v>8</v>
      </c>
      <c r="B10" s="58"/>
      <c r="C10" s="78"/>
      <c r="D10" s="81" t="s">
        <v>21</v>
      </c>
      <c r="E10" s="76">
        <v>4</v>
      </c>
      <c r="F10" s="76">
        <v>170</v>
      </c>
      <c r="G10" s="55"/>
      <c r="H10" s="80"/>
    </row>
    <row r="11" s="1" customFormat="1" ht="25" customHeight="1" spans="1:8">
      <c r="A11" s="74">
        <v>9</v>
      </c>
      <c r="B11" s="58"/>
      <c r="C11" s="78"/>
      <c r="D11" s="79" t="s">
        <v>22</v>
      </c>
      <c r="E11" s="76" t="s">
        <v>23</v>
      </c>
      <c r="F11" s="76">
        <v>235</v>
      </c>
      <c r="G11" s="55"/>
      <c r="H11" s="80"/>
    </row>
    <row r="12" s="1" customFormat="1" ht="25" customHeight="1" spans="1:8">
      <c r="A12" s="74">
        <v>10</v>
      </c>
      <c r="B12" s="58"/>
      <c r="C12" s="78"/>
      <c r="D12" s="79" t="s">
        <v>24</v>
      </c>
      <c r="E12" s="76">
        <v>1</v>
      </c>
      <c r="F12" s="76">
        <v>40</v>
      </c>
      <c r="G12" s="55"/>
      <c r="H12" s="80"/>
    </row>
    <row r="13" s="1" customFormat="1" ht="25" customHeight="1" spans="1:8">
      <c r="A13" s="74">
        <v>11</v>
      </c>
      <c r="B13" s="58"/>
      <c r="C13" s="78"/>
      <c r="D13" s="79" t="s">
        <v>25</v>
      </c>
      <c r="E13" s="76" t="s">
        <v>17</v>
      </c>
      <c r="F13" s="76">
        <v>90</v>
      </c>
      <c r="G13" s="55"/>
      <c r="H13" s="80"/>
    </row>
    <row r="14" s="1" customFormat="1" ht="25" customHeight="1" spans="1:8">
      <c r="A14" s="74">
        <v>12</v>
      </c>
      <c r="B14" s="58"/>
      <c r="C14" s="78"/>
      <c r="D14" s="79" t="s">
        <v>26</v>
      </c>
      <c r="E14" s="76" t="s">
        <v>27</v>
      </c>
      <c r="F14" s="76">
        <v>230</v>
      </c>
      <c r="G14" s="55"/>
      <c r="H14" s="80"/>
    </row>
    <row r="15" s="1" customFormat="1" ht="25" customHeight="1" spans="1:8">
      <c r="A15" s="74">
        <v>13</v>
      </c>
      <c r="B15" s="58"/>
      <c r="C15" s="78"/>
      <c r="D15" s="79" t="s">
        <v>28</v>
      </c>
      <c r="E15" s="76" t="s">
        <v>27</v>
      </c>
      <c r="F15" s="76">
        <v>210</v>
      </c>
      <c r="G15" s="55"/>
      <c r="H15" s="80"/>
    </row>
    <row r="16" s="1" customFormat="1" ht="25" customHeight="1" spans="1:8">
      <c r="A16" s="74">
        <v>14</v>
      </c>
      <c r="B16" s="58"/>
      <c r="C16" s="78"/>
      <c r="D16" s="79" t="s">
        <v>29</v>
      </c>
      <c r="E16" s="76" t="s">
        <v>23</v>
      </c>
      <c r="F16" s="76">
        <v>298</v>
      </c>
      <c r="G16" s="55"/>
      <c r="H16" s="80"/>
    </row>
    <row r="17" s="1" customFormat="1" ht="25" customHeight="1" spans="1:8">
      <c r="A17" s="74">
        <v>15</v>
      </c>
      <c r="B17" s="58"/>
      <c r="C17" s="78"/>
      <c r="D17" s="79" t="s">
        <v>30</v>
      </c>
      <c r="E17" s="76">
        <v>3</v>
      </c>
      <c r="F17" s="76">
        <v>262</v>
      </c>
      <c r="G17" s="55"/>
      <c r="H17" s="80"/>
    </row>
    <row r="18" s="1" customFormat="1" ht="25" customHeight="1" spans="1:8">
      <c r="A18" s="74">
        <v>16</v>
      </c>
      <c r="B18" s="58"/>
      <c r="C18" s="78"/>
      <c r="D18" s="79" t="s">
        <v>31</v>
      </c>
      <c r="E18" s="76" t="s">
        <v>12</v>
      </c>
      <c r="F18" s="76">
        <v>255</v>
      </c>
      <c r="G18" s="55"/>
      <c r="H18" s="80"/>
    </row>
    <row r="19" s="1" customFormat="1" ht="30" customHeight="1" spans="1:8">
      <c r="A19" s="82">
        <v>17</v>
      </c>
      <c r="B19" s="58"/>
      <c r="C19" s="78"/>
      <c r="D19" s="79" t="s">
        <v>32</v>
      </c>
      <c r="E19" s="76" t="s">
        <v>19</v>
      </c>
      <c r="F19" s="76">
        <v>230</v>
      </c>
      <c r="G19" s="55"/>
      <c r="H19" s="83"/>
    </row>
    <row r="20" s="1" customFormat="1" ht="25" customHeight="1" spans="1:8">
      <c r="A20" s="74"/>
      <c r="B20" s="59"/>
      <c r="C20" s="60"/>
      <c r="D20" s="79" t="s">
        <v>33</v>
      </c>
      <c r="E20" s="76" t="s">
        <v>19</v>
      </c>
      <c r="F20" s="76">
        <v>310</v>
      </c>
      <c r="G20" s="55"/>
      <c r="H20" s="84"/>
    </row>
    <row r="21" ht="157" customHeight="1" spans="1:8">
      <c r="A21" s="85" t="s">
        <v>34</v>
      </c>
      <c r="B21" s="86"/>
      <c r="C21" s="86"/>
      <c r="D21" s="86"/>
      <c r="E21" s="86"/>
      <c r="F21" s="86"/>
      <c r="G21" s="86"/>
      <c r="H21" s="86"/>
    </row>
  </sheetData>
  <mergeCells count="6">
    <mergeCell ref="A1:H1"/>
    <mergeCell ref="A21:H21"/>
    <mergeCell ref="A19:A20"/>
    <mergeCell ref="B3:B20"/>
    <mergeCell ref="C3:C20"/>
    <mergeCell ref="H19:H20"/>
  </mergeCells>
  <pageMargins left="0.0784722222222222" right="0.196527777777778" top="0.275" bottom="0.196527777777778" header="0.3" footer="0.3"/>
  <pageSetup paperSize="9" scale="9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R16"/>
  <sheetViews>
    <sheetView zoomScale="140" zoomScaleNormal="140" topLeftCell="A8" workbookViewId="0">
      <selection activeCell="A16" sqref="A16:H16"/>
    </sheetView>
  </sheetViews>
  <sheetFormatPr defaultColWidth="9.33333333333333" defaultRowHeight="12.75" customHeight="1"/>
  <cols>
    <col min="1" max="1" width="4.5" style="1" customWidth="1"/>
    <col min="2" max="2" width="7.5" style="1" customWidth="1"/>
    <col min="3" max="3" width="8.5" style="1" customWidth="1"/>
    <col min="4" max="4" width="57.175" style="1" customWidth="1"/>
    <col min="5" max="5" width="24.0416666666667" style="1" customWidth="1"/>
    <col min="6" max="6" width="15.1583333333333" style="1" customWidth="1"/>
    <col min="7" max="7" width="25.9416666666667" style="1" customWidth="1"/>
    <col min="8" max="8" width="26.1083333333333" style="1" customWidth="1"/>
    <col min="9" max="9" width="29.4833333333333" customWidth="1"/>
  </cols>
  <sheetData>
    <row r="1" ht="36" customHeight="1" spans="1:18">
      <c r="A1" s="53" t="s">
        <v>35</v>
      </c>
      <c r="B1" s="53"/>
      <c r="C1" s="53"/>
      <c r="D1" s="53"/>
      <c r="E1" s="53"/>
      <c r="F1" s="53"/>
      <c r="G1" s="53"/>
      <c r="H1" s="53"/>
      <c r="I1" s="69"/>
      <c r="J1" s="69"/>
      <c r="K1" s="69"/>
      <c r="L1" s="69"/>
      <c r="M1" s="69"/>
      <c r="N1" s="69"/>
      <c r="O1" s="69"/>
      <c r="P1" s="69"/>
      <c r="Q1" s="69"/>
      <c r="R1" s="69"/>
    </row>
    <row r="2" ht="70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36</v>
      </c>
      <c r="F2" s="3" t="s">
        <v>6</v>
      </c>
      <c r="G2" s="3" t="s">
        <v>37</v>
      </c>
      <c r="H2" s="3" t="s">
        <v>8</v>
      </c>
    </row>
    <row r="3" ht="40" customHeight="1" spans="1:8">
      <c r="A3" s="54">
        <v>1</v>
      </c>
      <c r="B3" s="55" t="s">
        <v>38</v>
      </c>
      <c r="C3" s="55" t="s">
        <v>39</v>
      </c>
      <c r="D3" s="55" t="s">
        <v>40</v>
      </c>
      <c r="E3" s="55" t="s">
        <v>41</v>
      </c>
      <c r="F3" s="55">
        <v>248</v>
      </c>
      <c r="G3" s="15"/>
      <c r="H3" s="56"/>
    </row>
    <row r="4" ht="40" customHeight="1" spans="1:8">
      <c r="A4" s="54">
        <v>2</v>
      </c>
      <c r="B4" s="55"/>
      <c r="C4" s="55" t="s">
        <v>42</v>
      </c>
      <c r="D4" s="55" t="s">
        <v>43</v>
      </c>
      <c r="E4" s="55" t="s">
        <v>44</v>
      </c>
      <c r="F4" s="55">
        <v>200</v>
      </c>
      <c r="G4" s="15"/>
      <c r="H4" s="57"/>
    </row>
    <row r="5" ht="40" customHeight="1" spans="1:8">
      <c r="A5" s="54">
        <v>3</v>
      </c>
      <c r="B5" s="58" t="s">
        <v>45</v>
      </c>
      <c r="C5" s="59" t="s">
        <v>46</v>
      </c>
      <c r="D5" s="59" t="s">
        <v>47</v>
      </c>
      <c r="E5" s="59" t="s">
        <v>48</v>
      </c>
      <c r="F5" s="55">
        <v>158</v>
      </c>
      <c r="G5" s="60"/>
      <c r="H5" s="61"/>
    </row>
    <row r="6" ht="40" customHeight="1" spans="1:8">
      <c r="A6" s="54">
        <v>4</v>
      </c>
      <c r="B6" s="59"/>
      <c r="C6" s="62" t="s">
        <v>49</v>
      </c>
      <c r="D6" s="62" t="s">
        <v>50</v>
      </c>
      <c r="E6" s="62" t="s">
        <v>51</v>
      </c>
      <c r="F6" s="55">
        <v>122</v>
      </c>
      <c r="G6" s="62"/>
      <c r="H6" s="57"/>
    </row>
    <row r="7" ht="40" customHeight="1" spans="1:8">
      <c r="A7" s="54">
        <v>5</v>
      </c>
      <c r="B7" s="63" t="s">
        <v>52</v>
      </c>
      <c r="C7" s="62" t="s">
        <v>53</v>
      </c>
      <c r="D7" s="62" t="s">
        <v>54</v>
      </c>
      <c r="E7" s="62" t="s">
        <v>55</v>
      </c>
      <c r="F7" s="55">
        <v>318</v>
      </c>
      <c r="G7" s="64"/>
      <c r="H7" s="57"/>
    </row>
    <row r="8" ht="40" customHeight="1" spans="1:8">
      <c r="A8" s="54">
        <v>6</v>
      </c>
      <c r="B8" s="59"/>
      <c r="C8" s="62" t="s">
        <v>56</v>
      </c>
      <c r="D8" s="62" t="s">
        <v>57</v>
      </c>
      <c r="E8" s="62" t="s">
        <v>58</v>
      </c>
      <c r="F8" s="55">
        <v>106</v>
      </c>
      <c r="G8" s="62"/>
      <c r="H8" s="57"/>
    </row>
    <row r="9" ht="40" customHeight="1" spans="1:8">
      <c r="A9" s="54">
        <v>7</v>
      </c>
      <c r="B9" s="63" t="s">
        <v>59</v>
      </c>
      <c r="C9" s="62" t="s">
        <v>60</v>
      </c>
      <c r="D9" s="62" t="s">
        <v>61</v>
      </c>
      <c r="E9" s="62" t="s">
        <v>62</v>
      </c>
      <c r="F9" s="55">
        <v>85</v>
      </c>
      <c r="G9" s="62"/>
      <c r="H9" s="57"/>
    </row>
    <row r="10" ht="40" customHeight="1" spans="1:8">
      <c r="A10" s="54">
        <v>8</v>
      </c>
      <c r="B10" s="58"/>
      <c r="C10" s="62" t="s">
        <v>63</v>
      </c>
      <c r="D10" s="62" t="s">
        <v>64</v>
      </c>
      <c r="E10" s="62" t="s">
        <v>65</v>
      </c>
      <c r="F10" s="55">
        <v>115</v>
      </c>
      <c r="G10" s="62"/>
      <c r="H10" s="57"/>
    </row>
    <row r="11" ht="40" customHeight="1" spans="1:8">
      <c r="A11" s="54">
        <v>9</v>
      </c>
      <c r="B11" s="58"/>
      <c r="C11" s="62" t="s">
        <v>66</v>
      </c>
      <c r="D11" s="62" t="s">
        <v>67</v>
      </c>
      <c r="E11" s="62" t="s">
        <v>68</v>
      </c>
      <c r="F11" s="55">
        <v>45</v>
      </c>
      <c r="G11" s="62"/>
      <c r="H11" s="57"/>
    </row>
    <row r="12" ht="40" customHeight="1" spans="1:8">
      <c r="A12" s="54">
        <v>10</v>
      </c>
      <c r="B12" s="59"/>
      <c r="C12" s="62" t="s">
        <v>69</v>
      </c>
      <c r="D12" s="62" t="s">
        <v>70</v>
      </c>
      <c r="E12" s="62" t="s">
        <v>71</v>
      </c>
      <c r="F12" s="55">
        <v>80</v>
      </c>
      <c r="G12" s="62"/>
      <c r="H12" s="57"/>
    </row>
    <row r="13" ht="40" customHeight="1" spans="1:8">
      <c r="A13" s="54">
        <v>11</v>
      </c>
      <c r="B13" s="65" t="s">
        <v>72</v>
      </c>
      <c r="C13" s="62" t="s">
        <v>73</v>
      </c>
      <c r="D13" s="62" t="s">
        <v>74</v>
      </c>
      <c r="E13" s="62" t="s">
        <v>75</v>
      </c>
      <c r="F13" s="55">
        <v>295</v>
      </c>
      <c r="G13" s="64"/>
      <c r="H13" s="57"/>
    </row>
    <row r="14" ht="40" customHeight="1" spans="1:9">
      <c r="A14" s="54">
        <v>12</v>
      </c>
      <c r="B14" s="63" t="s">
        <v>76</v>
      </c>
      <c r="C14" s="62" t="s">
        <v>77</v>
      </c>
      <c r="D14" s="62" t="s">
        <v>78</v>
      </c>
      <c r="E14" s="62" t="s">
        <v>75</v>
      </c>
      <c r="F14" s="55">
        <v>60</v>
      </c>
      <c r="G14" s="64"/>
      <c r="H14" s="66" t="s">
        <v>79</v>
      </c>
      <c r="I14" s="70"/>
    </row>
    <row r="15" ht="40" customHeight="1" spans="1:9">
      <c r="A15" s="54">
        <v>13</v>
      </c>
      <c r="B15" s="59"/>
      <c r="C15" s="62" t="s">
        <v>80</v>
      </c>
      <c r="D15" s="62" t="s">
        <v>81</v>
      </c>
      <c r="E15" s="62" t="s">
        <v>75</v>
      </c>
      <c r="F15" s="55">
        <v>40</v>
      </c>
      <c r="G15" s="64"/>
      <c r="H15" s="67"/>
      <c r="I15" s="71"/>
    </row>
    <row r="16" ht="187" customHeight="1" spans="1:8">
      <c r="A16" s="9" t="s">
        <v>82</v>
      </c>
      <c r="B16" s="68"/>
      <c r="C16" s="68"/>
      <c r="D16" s="68"/>
      <c r="E16" s="68"/>
      <c r="F16" s="68"/>
      <c r="G16" s="68"/>
      <c r="H16" s="68"/>
    </row>
  </sheetData>
  <mergeCells count="9">
    <mergeCell ref="A1:H1"/>
    <mergeCell ref="A16:H16"/>
    <mergeCell ref="B3:B4"/>
    <mergeCell ref="B5:B6"/>
    <mergeCell ref="B7:B8"/>
    <mergeCell ref="B9:B12"/>
    <mergeCell ref="B14:B15"/>
    <mergeCell ref="H14:H15"/>
    <mergeCell ref="I14:I15"/>
  </mergeCells>
  <printOptions horizontalCentered="1"/>
  <pageMargins left="0.236111111111111" right="0.0784722222222222" top="0.0784722222222222" bottom="0.196527777777778" header="0.118055555555556" footer="0.298611111111111"/>
  <pageSetup paperSize="9" scale="75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K19"/>
  <sheetViews>
    <sheetView zoomScale="110" zoomScaleNormal="110" workbookViewId="0">
      <selection activeCell="G5" sqref="G5"/>
    </sheetView>
  </sheetViews>
  <sheetFormatPr defaultColWidth="12" defaultRowHeight="14.25" customHeight="1"/>
  <cols>
    <col min="1" max="1" width="7.16666666666667" style="20" customWidth="1"/>
    <col min="2" max="2" width="9.83333333333333" style="20" customWidth="1"/>
    <col min="3" max="3" width="11.1416666666667" style="20" customWidth="1"/>
    <col min="4" max="4" width="16.025" style="20" customWidth="1"/>
    <col min="5" max="5" width="8.63333333333333" style="20" customWidth="1"/>
    <col min="6" max="6" width="11.125" style="20" customWidth="1"/>
    <col min="7" max="7" width="12.6083333333333" style="20" customWidth="1"/>
    <col min="8" max="8" width="15" style="20" customWidth="1"/>
    <col min="9" max="9" width="16.5916666666667" style="20" customWidth="1"/>
    <col min="10" max="10" width="15.5" style="20" customWidth="1"/>
    <col min="11" max="11" width="9.16666666666667" style="20" customWidth="1"/>
    <col min="12" max="36" width="12" style="20"/>
  </cols>
  <sheetData>
    <row r="1" ht="40" customHeight="1" spans="1:11">
      <c r="A1" s="21" t="s">
        <v>83</v>
      </c>
      <c r="B1" s="21"/>
      <c r="C1" s="21"/>
      <c r="D1" s="21"/>
      <c r="E1" s="21"/>
      <c r="F1" s="21"/>
      <c r="G1" s="21"/>
      <c r="H1" s="21"/>
      <c r="I1" s="21"/>
      <c r="J1" s="21"/>
      <c r="K1" s="40"/>
    </row>
    <row r="2" s="18" customFormat="1" ht="54" customHeight="1" spans="1:11">
      <c r="A2" s="22" t="s">
        <v>84</v>
      </c>
      <c r="B2" s="22" t="s">
        <v>2</v>
      </c>
      <c r="C2" s="22" t="s">
        <v>3</v>
      </c>
      <c r="D2" s="22" t="s">
        <v>4</v>
      </c>
      <c r="E2" s="22" t="s">
        <v>85</v>
      </c>
      <c r="F2" s="22" t="s">
        <v>86</v>
      </c>
      <c r="G2" s="23" t="s">
        <v>87</v>
      </c>
      <c r="H2" s="24" t="s">
        <v>88</v>
      </c>
      <c r="I2" s="24" t="s">
        <v>89</v>
      </c>
      <c r="J2" s="41" t="s">
        <v>8</v>
      </c>
      <c r="K2" s="42"/>
    </row>
    <row r="3" s="18" customFormat="1" ht="24" customHeight="1" spans="1:11">
      <c r="A3" s="25"/>
      <c r="B3" s="26"/>
      <c r="C3" s="26"/>
      <c r="D3" s="25"/>
      <c r="E3" s="25"/>
      <c r="F3" s="25"/>
      <c r="G3" s="27" t="s">
        <v>90</v>
      </c>
      <c r="H3" s="23" t="s">
        <v>90</v>
      </c>
      <c r="I3" s="23" t="s">
        <v>90</v>
      </c>
      <c r="J3" s="43"/>
      <c r="K3" s="42"/>
    </row>
    <row r="4" s="19" customFormat="1" ht="24" customHeight="1" spans="1:11">
      <c r="A4" s="28">
        <v>1</v>
      </c>
      <c r="B4" s="29" t="s">
        <v>91</v>
      </c>
      <c r="C4" s="29" t="s">
        <v>92</v>
      </c>
      <c r="D4" s="28" t="s">
        <v>76</v>
      </c>
      <c r="E4" s="28">
        <v>420</v>
      </c>
      <c r="F4" s="28">
        <v>6</v>
      </c>
      <c r="G4" s="30"/>
      <c r="H4" s="31"/>
      <c r="I4" s="44"/>
      <c r="J4" s="45" t="s">
        <v>93</v>
      </c>
      <c r="K4" s="46"/>
    </row>
    <row r="5" s="19" customFormat="1" ht="24" customHeight="1" spans="1:11">
      <c r="A5" s="28">
        <v>2</v>
      </c>
      <c r="B5" s="32"/>
      <c r="C5" s="32"/>
      <c r="D5" s="28" t="s">
        <v>94</v>
      </c>
      <c r="E5" s="28">
        <v>415</v>
      </c>
      <c r="F5" s="28">
        <v>6</v>
      </c>
      <c r="G5" s="30"/>
      <c r="H5" s="31"/>
      <c r="I5" s="44"/>
      <c r="J5" s="47"/>
      <c r="K5" s="46"/>
    </row>
    <row r="6" s="19" customFormat="1" ht="24" customHeight="1" spans="1:11">
      <c r="A6" s="28">
        <v>3</v>
      </c>
      <c r="B6" s="32"/>
      <c r="C6" s="32"/>
      <c r="D6" s="28" t="s">
        <v>95</v>
      </c>
      <c r="E6" s="28">
        <v>280</v>
      </c>
      <c r="F6" s="28">
        <v>4</v>
      </c>
      <c r="G6" s="30"/>
      <c r="H6" s="31"/>
      <c r="I6" s="44"/>
      <c r="J6" s="47"/>
      <c r="K6" s="46"/>
    </row>
    <row r="7" s="19" customFormat="1" ht="24" customHeight="1" spans="1:11">
      <c r="A7" s="28">
        <v>4</v>
      </c>
      <c r="B7" s="32"/>
      <c r="C7" s="32"/>
      <c r="D7" s="28" t="s">
        <v>96</v>
      </c>
      <c r="E7" s="28">
        <v>400</v>
      </c>
      <c r="F7" s="28">
        <v>5.5</v>
      </c>
      <c r="G7" s="30"/>
      <c r="H7" s="31"/>
      <c r="I7" s="44"/>
      <c r="J7" s="47"/>
      <c r="K7" s="46"/>
    </row>
    <row r="8" s="19" customFormat="1" ht="24" customHeight="1" spans="1:11">
      <c r="A8" s="28">
        <v>5</v>
      </c>
      <c r="B8" s="32"/>
      <c r="C8" s="32"/>
      <c r="D8" s="28" t="s">
        <v>97</v>
      </c>
      <c r="E8" s="28">
        <v>400</v>
      </c>
      <c r="F8" s="28">
        <v>5.5</v>
      </c>
      <c r="G8" s="30"/>
      <c r="H8" s="31"/>
      <c r="I8" s="44"/>
      <c r="J8" s="47"/>
      <c r="K8" s="46"/>
    </row>
    <row r="9" s="19" customFormat="1" ht="24" customHeight="1" spans="1:11">
      <c r="A9" s="28">
        <v>6</v>
      </c>
      <c r="B9" s="32"/>
      <c r="C9" s="32"/>
      <c r="D9" s="28" t="s">
        <v>98</v>
      </c>
      <c r="E9" s="28">
        <v>350</v>
      </c>
      <c r="F9" s="28">
        <v>5</v>
      </c>
      <c r="G9" s="30"/>
      <c r="H9" s="31"/>
      <c r="I9" s="44"/>
      <c r="J9" s="47"/>
      <c r="K9" s="48"/>
    </row>
    <row r="10" s="19" customFormat="1" ht="24" customHeight="1" spans="1:11">
      <c r="A10" s="28">
        <v>7</v>
      </c>
      <c r="B10" s="32"/>
      <c r="C10" s="32"/>
      <c r="D10" s="28" t="s">
        <v>99</v>
      </c>
      <c r="E10" s="28">
        <v>420</v>
      </c>
      <c r="F10" s="28">
        <v>6</v>
      </c>
      <c r="G10" s="30"/>
      <c r="H10" s="31"/>
      <c r="I10" s="44"/>
      <c r="J10" s="47"/>
      <c r="K10" s="48"/>
    </row>
    <row r="11" s="19" customFormat="1" ht="24" customHeight="1" spans="1:11">
      <c r="A11" s="28">
        <v>8</v>
      </c>
      <c r="B11" s="32"/>
      <c r="C11" s="32"/>
      <c r="D11" s="28" t="s">
        <v>100</v>
      </c>
      <c r="E11" s="28">
        <v>549</v>
      </c>
      <c r="F11" s="28">
        <v>8</v>
      </c>
      <c r="G11" s="30"/>
      <c r="H11" s="31"/>
      <c r="I11" s="44"/>
      <c r="J11" s="47"/>
      <c r="K11" s="48"/>
    </row>
    <row r="12" s="19" customFormat="1" ht="24" customHeight="1" spans="1:11">
      <c r="A12" s="28">
        <v>9</v>
      </c>
      <c r="B12" s="32"/>
      <c r="C12" s="32"/>
      <c r="D12" s="28" t="s">
        <v>101</v>
      </c>
      <c r="E12" s="28">
        <v>482.5</v>
      </c>
      <c r="F12" s="28">
        <v>7</v>
      </c>
      <c r="G12" s="30"/>
      <c r="H12" s="31"/>
      <c r="I12" s="44"/>
      <c r="J12" s="47"/>
      <c r="K12" s="48"/>
    </row>
    <row r="13" s="19" customFormat="1" ht="24" customHeight="1" spans="1:11">
      <c r="A13" s="28">
        <v>10</v>
      </c>
      <c r="B13" s="32"/>
      <c r="C13" s="32"/>
      <c r="D13" s="28" t="s">
        <v>102</v>
      </c>
      <c r="E13" s="28">
        <v>494</v>
      </c>
      <c r="F13" s="28">
        <v>7</v>
      </c>
      <c r="G13" s="30"/>
      <c r="H13" s="31"/>
      <c r="I13" s="44"/>
      <c r="J13" s="47"/>
      <c r="K13" s="48"/>
    </row>
    <row r="14" s="19" customFormat="1" ht="24" customHeight="1" spans="1:11">
      <c r="A14" s="28">
        <v>11</v>
      </c>
      <c r="B14" s="32"/>
      <c r="C14" s="32"/>
      <c r="D14" s="28" t="s">
        <v>103</v>
      </c>
      <c r="E14" s="28">
        <v>542.5</v>
      </c>
      <c r="F14" s="28">
        <v>8</v>
      </c>
      <c r="G14" s="30"/>
      <c r="H14" s="31"/>
      <c r="I14" s="44"/>
      <c r="J14" s="47"/>
      <c r="K14" s="48"/>
    </row>
    <row r="15" s="19" customFormat="1" ht="24" customHeight="1" spans="1:11">
      <c r="A15" s="28">
        <v>12</v>
      </c>
      <c r="B15" s="32"/>
      <c r="C15" s="32"/>
      <c r="D15" s="28" t="s">
        <v>104</v>
      </c>
      <c r="E15" s="28">
        <v>483</v>
      </c>
      <c r="F15" s="28">
        <v>7</v>
      </c>
      <c r="G15" s="30"/>
      <c r="H15" s="31"/>
      <c r="I15" s="44"/>
      <c r="J15" s="47"/>
      <c r="K15" s="48"/>
    </row>
    <row r="16" s="19" customFormat="1" ht="24" customHeight="1" spans="1:11">
      <c r="A16" s="28">
        <v>13</v>
      </c>
      <c r="B16" s="33"/>
      <c r="C16" s="33"/>
      <c r="D16" s="28" t="s">
        <v>105</v>
      </c>
      <c r="E16" s="28">
        <v>20</v>
      </c>
      <c r="F16" s="28">
        <v>1</v>
      </c>
      <c r="G16" s="34"/>
      <c r="H16" s="35"/>
      <c r="I16" s="49"/>
      <c r="J16" s="47"/>
      <c r="K16" s="48"/>
    </row>
    <row r="17" s="19" customFormat="1" ht="24" customHeight="1" spans="1:11">
      <c r="A17" s="36" t="s">
        <v>106</v>
      </c>
      <c r="B17" s="36"/>
      <c r="C17" s="36"/>
      <c r="D17" s="36"/>
      <c r="E17" s="36"/>
      <c r="F17" s="37"/>
      <c r="G17" s="30">
        <f>SUM(G4:G16)</f>
        <v>0</v>
      </c>
      <c r="H17" s="30">
        <f>SUM(H4:H16)</f>
        <v>0</v>
      </c>
      <c r="I17" s="30">
        <f>SUM(I4:I16)</f>
        <v>0</v>
      </c>
      <c r="J17" s="47"/>
      <c r="K17" s="48"/>
    </row>
    <row r="18" s="19" customFormat="1" ht="24" customHeight="1" spans="1:11">
      <c r="A18" s="36" t="s">
        <v>107</v>
      </c>
      <c r="B18" s="36"/>
      <c r="C18" s="36"/>
      <c r="D18" s="36"/>
      <c r="E18" s="36"/>
      <c r="F18" s="36"/>
      <c r="G18" s="38">
        <f>G17*5%+H17*5%+I17*90%</f>
        <v>0</v>
      </c>
      <c r="H18" s="38"/>
      <c r="I18" s="50"/>
      <c r="J18" s="51"/>
      <c r="K18" s="48"/>
    </row>
    <row r="19" ht="164" customHeight="1" spans="1:11">
      <c r="A19" s="39" t="s">
        <v>108</v>
      </c>
      <c r="B19" s="39"/>
      <c r="C19" s="39"/>
      <c r="D19" s="39"/>
      <c r="E19" s="39"/>
      <c r="F19" s="39"/>
      <c r="G19" s="39"/>
      <c r="H19" s="39"/>
      <c r="I19" s="39"/>
      <c r="J19" s="39"/>
      <c r="K19" s="52"/>
    </row>
  </sheetData>
  <mergeCells count="15">
    <mergeCell ref="A1:J1"/>
    <mergeCell ref="A17:F17"/>
    <mergeCell ref="A18:F18"/>
    <mergeCell ref="G18:I18"/>
    <mergeCell ref="A19:J19"/>
    <mergeCell ref="A2:A3"/>
    <mergeCell ref="B2:B3"/>
    <mergeCell ref="B4:B16"/>
    <mergeCell ref="C2:C3"/>
    <mergeCell ref="C4:C16"/>
    <mergeCell ref="D2:D3"/>
    <mergeCell ref="E2:E3"/>
    <mergeCell ref="F2:F3"/>
    <mergeCell ref="J2:J3"/>
    <mergeCell ref="J4:J18"/>
  </mergeCells>
  <printOptions horizontalCentered="1"/>
  <pageMargins left="0.156944444444444" right="0" top="0.590277777777778" bottom="0.314583333333333" header="0.298611111111111" footer="0.298611111111111"/>
  <pageSetup paperSize="9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O6"/>
  <sheetViews>
    <sheetView tabSelected="1" zoomScale="110" zoomScaleNormal="110" workbookViewId="0">
      <selection activeCell="H8" sqref="H8"/>
    </sheetView>
  </sheetViews>
  <sheetFormatPr defaultColWidth="9.33333333333333" defaultRowHeight="12.75" customHeight="1" outlineLevelRow="5"/>
  <cols>
    <col min="1" max="1" width="5.70833333333333" style="1" customWidth="1"/>
    <col min="2" max="2" width="8.5" style="1" customWidth="1"/>
    <col min="3" max="4" width="12.8333333333333" style="1" customWidth="1"/>
    <col min="5" max="5" width="10.5" style="1" customWidth="1"/>
    <col min="6" max="6" width="8.66666666666667" style="1" customWidth="1"/>
    <col min="7" max="7" width="12.625" style="1" customWidth="1"/>
    <col min="8" max="8" width="12.8333333333333" style="1" customWidth="1"/>
    <col min="9" max="9" width="19.375" style="1" customWidth="1"/>
    <col min="10" max="10" width="9.33333333333333" style="1"/>
    <col min="11" max="11" width="11.875" style="1" customWidth="1"/>
    <col min="12" max="12" width="13.5" style="1" customWidth="1"/>
    <col min="13" max="13" width="19.5" style="1" customWidth="1"/>
    <col min="14" max="14" width="10.75" style="1" customWidth="1"/>
    <col min="15" max="15" width="19.2416666666667" style="1" customWidth="1"/>
    <col min="16" max="40" width="9.33333333333333" style="1"/>
  </cols>
  <sheetData>
    <row r="1" s="1" customFormat="1" ht="37.5" customHeight="1" spans="1:15">
      <c r="A1" s="2" t="s">
        <v>109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="1" customFormat="1" ht="49" customHeight="1" spans="1:15">
      <c r="A2" s="3" t="s">
        <v>84</v>
      </c>
      <c r="B2" s="3" t="s">
        <v>3</v>
      </c>
      <c r="C2" s="3" t="s">
        <v>4</v>
      </c>
      <c r="D2" s="3" t="s">
        <v>36</v>
      </c>
      <c r="E2" s="3" t="s">
        <v>110</v>
      </c>
      <c r="F2" s="4" t="s">
        <v>111</v>
      </c>
      <c r="G2" s="5"/>
      <c r="H2" s="5"/>
      <c r="I2" s="10"/>
      <c r="J2" s="4" t="s">
        <v>112</v>
      </c>
      <c r="K2" s="5"/>
      <c r="L2" s="5"/>
      <c r="M2" s="10"/>
      <c r="N2" s="11" t="s">
        <v>113</v>
      </c>
      <c r="O2" s="11" t="s">
        <v>8</v>
      </c>
    </row>
    <row r="3" s="1" customFormat="1" ht="56" customHeight="1" spans="1:15">
      <c r="A3" s="3"/>
      <c r="B3" s="3"/>
      <c r="C3" s="3"/>
      <c r="D3" s="6"/>
      <c r="E3" s="6"/>
      <c r="F3" s="3" t="s">
        <v>114</v>
      </c>
      <c r="G3" s="3"/>
      <c r="H3" s="3"/>
      <c r="I3" s="3"/>
      <c r="J3" s="3" t="s">
        <v>114</v>
      </c>
      <c r="K3" s="3"/>
      <c r="L3" s="3"/>
      <c r="M3" s="3"/>
      <c r="N3" s="12"/>
      <c r="O3" s="13"/>
    </row>
    <row r="4" s="1" customFormat="1" ht="102" customHeight="1" spans="1:15">
      <c r="A4" s="3"/>
      <c r="B4" s="3"/>
      <c r="C4" s="3"/>
      <c r="D4" s="6"/>
      <c r="E4" s="6"/>
      <c r="F4" s="3" t="s">
        <v>115</v>
      </c>
      <c r="G4" s="3" t="s">
        <v>116</v>
      </c>
      <c r="H4" s="3" t="s">
        <v>117</v>
      </c>
      <c r="I4" s="3" t="s">
        <v>118</v>
      </c>
      <c r="J4" s="3" t="s">
        <v>115</v>
      </c>
      <c r="K4" s="3" t="s">
        <v>116</v>
      </c>
      <c r="L4" s="3" t="s">
        <v>117</v>
      </c>
      <c r="M4" s="3" t="s">
        <v>118</v>
      </c>
      <c r="N4" s="12"/>
      <c r="O4" s="14"/>
    </row>
    <row r="5" s="1" customFormat="1" ht="125" customHeight="1" spans="1:15">
      <c r="A5" s="7">
        <v>1</v>
      </c>
      <c r="B5" s="8" t="s">
        <v>119</v>
      </c>
      <c r="C5" s="8" t="s">
        <v>91</v>
      </c>
      <c r="D5" s="8" t="s">
        <v>120</v>
      </c>
      <c r="E5" s="8" t="s">
        <v>121</v>
      </c>
      <c r="F5" s="8"/>
      <c r="G5" s="8"/>
      <c r="H5" s="8"/>
      <c r="I5" s="15">
        <f>(F5+G5)*90%+(H5*10%)</f>
        <v>0</v>
      </c>
      <c r="J5" s="16"/>
      <c r="K5" s="16"/>
      <c r="L5" s="16"/>
      <c r="M5" s="15">
        <f>(J5+K5)*90%+(L5*10%)</f>
        <v>0</v>
      </c>
      <c r="N5" s="17">
        <f>I5*20%+M5*80%</f>
        <v>0</v>
      </c>
      <c r="O5" s="17"/>
    </row>
    <row r="6" s="1" customFormat="1" ht="177" customHeight="1" spans="1:15">
      <c r="A6" s="9" t="s">
        <v>122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</sheetData>
  <mergeCells count="13">
    <mergeCell ref="A1:O1"/>
    <mergeCell ref="F2:I2"/>
    <mergeCell ref="J2:M2"/>
    <mergeCell ref="F3:I3"/>
    <mergeCell ref="J3:M3"/>
    <mergeCell ref="A6:O6"/>
    <mergeCell ref="A2:A4"/>
    <mergeCell ref="B2:B4"/>
    <mergeCell ref="C2:C4"/>
    <mergeCell ref="D2:D4"/>
    <mergeCell ref="E2:E4"/>
    <mergeCell ref="N2:N4"/>
    <mergeCell ref="O2:O4"/>
  </mergeCells>
  <printOptions horizontalCentered="1"/>
  <pageMargins left="0.236111111111111" right="0.354166666666667" top="0.751388888888889" bottom="0.751388888888889" header="0.298611111111111" footer="0.298611111111111"/>
  <pageSetup paperSize="9" scale="66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（标段1）报刊主线承运</vt:lpstr>
      <vt:lpstr>(标段2）报刊接驳干线承运</vt:lpstr>
      <vt:lpstr>（标段3）报刊运输不固定线路承运</vt:lpstr>
      <vt:lpstr>（标段4）南方优品食材运输线路承运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无敌辰妈</cp:lastModifiedBy>
  <dcterms:created xsi:type="dcterms:W3CDTF">2006-09-16T00:00:00Z</dcterms:created>
  <dcterms:modified xsi:type="dcterms:W3CDTF">2026-09-22T07:46:12Z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707D673D9BD84742B20B709F57FAEC4F</vt:lpwstr>
  </property>
  <property fmtid="{D5CDD505-2E9C-101B-9397-08002B2CF9AE}" pid="3" name="KSOProductBuildVer">
    <vt:lpwstr>2052-11.8.2.12118</vt:lpwstr>
  </property>
</Properties>
</file>